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5" activeTab="7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  <sheet name="EJECUCION JUL 2021" sheetId="7" r:id="rId7"/>
    <sheet name="EJECUCION AGO 2021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9" l="1"/>
  <c r="G102" i="9" s="1"/>
  <c r="F101" i="9"/>
  <c r="F102" i="9" s="1"/>
  <c r="D101" i="9"/>
  <c r="D102" i="9" s="1"/>
  <c r="C101" i="9"/>
  <c r="E100" i="9"/>
  <c r="E101" i="9" s="1"/>
  <c r="G99" i="9"/>
  <c r="F99" i="9"/>
  <c r="D99" i="9"/>
  <c r="C99" i="9"/>
  <c r="C102" i="9" s="1"/>
  <c r="E98" i="9"/>
  <c r="H98" i="9" s="1"/>
  <c r="H97" i="9"/>
  <c r="E97" i="9"/>
  <c r="E96" i="9"/>
  <c r="H96" i="9" s="1"/>
  <c r="E95" i="9"/>
  <c r="H95" i="9" s="1"/>
  <c r="H94" i="9"/>
  <c r="E94" i="9"/>
  <c r="E93" i="9"/>
  <c r="H93" i="9" s="1"/>
  <c r="E92" i="9"/>
  <c r="H92" i="9" s="1"/>
  <c r="H85" i="9"/>
  <c r="G85" i="9"/>
  <c r="F85" i="9"/>
  <c r="F86" i="9" s="1"/>
  <c r="E85" i="9"/>
  <c r="D85" i="9"/>
  <c r="C85" i="9"/>
  <c r="C86" i="9" s="1"/>
  <c r="H84" i="9"/>
  <c r="E84" i="9"/>
  <c r="G83" i="9"/>
  <c r="G86" i="9" s="1"/>
  <c r="F83" i="9"/>
  <c r="D83" i="9"/>
  <c r="D86" i="9" s="1"/>
  <c r="C83" i="9"/>
  <c r="E82" i="9"/>
  <c r="H82" i="9" s="1"/>
  <c r="E81" i="9"/>
  <c r="H81" i="9" s="1"/>
  <c r="G79" i="9"/>
  <c r="F79" i="9"/>
  <c r="F80" i="9" s="1"/>
  <c r="D79" i="9"/>
  <c r="C79" i="9"/>
  <c r="C80" i="9" s="1"/>
  <c r="H78" i="9"/>
  <c r="E78" i="9"/>
  <c r="E77" i="9"/>
  <c r="H77" i="9" s="1"/>
  <c r="E76" i="9"/>
  <c r="H76" i="9" s="1"/>
  <c r="H75" i="9"/>
  <c r="G75" i="9"/>
  <c r="G80" i="9" s="1"/>
  <c r="F75" i="9"/>
  <c r="E75" i="9"/>
  <c r="D75" i="9"/>
  <c r="D80" i="9" s="1"/>
  <c r="C75" i="9"/>
  <c r="H74" i="9"/>
  <c r="E74" i="9"/>
  <c r="G72" i="9"/>
  <c r="G73" i="9" s="1"/>
  <c r="F72" i="9"/>
  <c r="F73" i="9" s="1"/>
  <c r="D72" i="9"/>
  <c r="D73" i="9" s="1"/>
  <c r="C72" i="9"/>
  <c r="C73" i="9" s="1"/>
  <c r="E71" i="9"/>
  <c r="H71" i="9" s="1"/>
  <c r="E70" i="9"/>
  <c r="H70" i="9" s="1"/>
  <c r="G69" i="9"/>
  <c r="F69" i="9"/>
  <c r="D69" i="9"/>
  <c r="C69" i="9"/>
  <c r="H68" i="9"/>
  <c r="E68" i="9"/>
  <c r="E67" i="9"/>
  <c r="H67" i="9" s="1"/>
  <c r="E66" i="9"/>
  <c r="H66" i="9" s="1"/>
  <c r="G65" i="9"/>
  <c r="F65" i="9"/>
  <c r="D65" i="9"/>
  <c r="C65" i="9"/>
  <c r="H64" i="9"/>
  <c r="E64" i="9"/>
  <c r="E63" i="9"/>
  <c r="H63" i="9" s="1"/>
  <c r="E62" i="9"/>
  <c r="H62" i="9" s="1"/>
  <c r="H61" i="9"/>
  <c r="E61" i="9"/>
  <c r="E60" i="9"/>
  <c r="H60" i="9" s="1"/>
  <c r="E59" i="9"/>
  <c r="H59" i="9" s="1"/>
  <c r="H58" i="9"/>
  <c r="E58" i="9"/>
  <c r="E57" i="9"/>
  <c r="H57" i="9" s="1"/>
  <c r="E56" i="9"/>
  <c r="H56" i="9" s="1"/>
  <c r="H55" i="9"/>
  <c r="E55" i="9"/>
  <c r="E54" i="9"/>
  <c r="H54" i="9" s="1"/>
  <c r="E53" i="9"/>
  <c r="H53" i="9" s="1"/>
  <c r="G52" i="9"/>
  <c r="F52" i="9"/>
  <c r="D52" i="9"/>
  <c r="C52" i="9"/>
  <c r="H51" i="9"/>
  <c r="E51" i="9"/>
  <c r="E50" i="9"/>
  <c r="H50" i="9" s="1"/>
  <c r="E49" i="9"/>
  <c r="H49" i="9" s="1"/>
  <c r="H48" i="9"/>
  <c r="E48" i="9"/>
  <c r="G43" i="9"/>
  <c r="F43" i="9"/>
  <c r="D43" i="9"/>
  <c r="C43" i="9"/>
  <c r="E42" i="9"/>
  <c r="H42" i="9" s="1"/>
  <c r="E41" i="9"/>
  <c r="H41" i="9" s="1"/>
  <c r="H40" i="9"/>
  <c r="E40" i="9"/>
  <c r="E39" i="9"/>
  <c r="H39" i="9" s="1"/>
  <c r="E38" i="9"/>
  <c r="H38" i="9" s="1"/>
  <c r="H37" i="9"/>
  <c r="E37" i="9"/>
  <c r="E36" i="9"/>
  <c r="H36" i="9" s="1"/>
  <c r="E35" i="9"/>
  <c r="H35" i="9" s="1"/>
  <c r="H34" i="9"/>
  <c r="E34" i="9"/>
  <c r="E33" i="9"/>
  <c r="H33" i="9" s="1"/>
  <c r="E32" i="9"/>
  <c r="H32" i="9" s="1"/>
  <c r="H31" i="9"/>
  <c r="E31" i="9"/>
  <c r="E30" i="9"/>
  <c r="H30" i="9" s="1"/>
  <c r="E29" i="9"/>
  <c r="H29" i="9" s="1"/>
  <c r="H28" i="9"/>
  <c r="E28" i="9"/>
  <c r="E27" i="9"/>
  <c r="H27" i="9" s="1"/>
  <c r="E26" i="9"/>
  <c r="H26" i="9" s="1"/>
  <c r="H25" i="9"/>
  <c r="E25" i="9"/>
  <c r="G24" i="9"/>
  <c r="G103" i="9" s="1"/>
  <c r="F24" i="9"/>
  <c r="D24" i="9"/>
  <c r="C24" i="9"/>
  <c r="E23" i="9"/>
  <c r="H23" i="9" s="1"/>
  <c r="E22" i="9"/>
  <c r="H22" i="9" s="1"/>
  <c r="H21" i="9"/>
  <c r="E21" i="9"/>
  <c r="E20" i="9"/>
  <c r="H20" i="9" s="1"/>
  <c r="E19" i="9"/>
  <c r="H19" i="9" s="1"/>
  <c r="H18" i="9"/>
  <c r="E18" i="9"/>
  <c r="E17" i="9"/>
  <c r="H17" i="9" s="1"/>
  <c r="E16" i="9"/>
  <c r="H16" i="9" s="1"/>
  <c r="H15" i="9"/>
  <c r="E15" i="9"/>
  <c r="E14" i="9"/>
  <c r="H14" i="9" s="1"/>
  <c r="E13" i="9"/>
  <c r="H13" i="9" s="1"/>
  <c r="H12" i="9"/>
  <c r="E12" i="9"/>
  <c r="E11" i="9"/>
  <c r="H11" i="9" s="1"/>
  <c r="E10" i="9"/>
  <c r="H10" i="9" s="1"/>
  <c r="H43" i="9" l="1"/>
  <c r="H24" i="9"/>
  <c r="C103" i="9"/>
  <c r="D103" i="9"/>
  <c r="E102" i="9"/>
  <c r="H102" i="9" s="1"/>
  <c r="H101" i="9"/>
  <c r="F103" i="9"/>
  <c r="H83" i="9"/>
  <c r="E52" i="9"/>
  <c r="H52" i="9" s="1"/>
  <c r="E65" i="9"/>
  <c r="H65" i="9" s="1"/>
  <c r="E69" i="9"/>
  <c r="H69" i="9" s="1"/>
  <c r="E79" i="9"/>
  <c r="H100" i="9"/>
  <c r="E99" i="9"/>
  <c r="H99" i="9" s="1"/>
  <c r="E24" i="9"/>
  <c r="E43" i="9"/>
  <c r="E72" i="9"/>
  <c r="E83" i="9"/>
  <c r="E86" i="9" s="1"/>
  <c r="H86" i="9" s="1"/>
  <c r="D102" i="7"/>
  <c r="G101" i="7"/>
  <c r="G102" i="7" s="1"/>
  <c r="F101" i="7"/>
  <c r="F102" i="7" s="1"/>
  <c r="E101" i="7"/>
  <c r="H101" i="7" s="1"/>
  <c r="D101" i="7"/>
  <c r="C101" i="7"/>
  <c r="C102" i="7" s="1"/>
  <c r="H100" i="7"/>
  <c r="E100" i="7"/>
  <c r="G99" i="7"/>
  <c r="F99" i="7"/>
  <c r="D99" i="7"/>
  <c r="C99" i="7"/>
  <c r="E98" i="7"/>
  <c r="H98" i="7" s="1"/>
  <c r="H97" i="7"/>
  <c r="E97" i="7"/>
  <c r="H96" i="7"/>
  <c r="E96" i="7"/>
  <c r="E95" i="7"/>
  <c r="H95" i="7" s="1"/>
  <c r="H94" i="7"/>
  <c r="E94" i="7"/>
  <c r="H93" i="7"/>
  <c r="E93" i="7"/>
  <c r="E92" i="7"/>
  <c r="H92" i="7" s="1"/>
  <c r="G85" i="7"/>
  <c r="G86" i="7" s="1"/>
  <c r="F85" i="7"/>
  <c r="D85" i="7"/>
  <c r="C85" i="7"/>
  <c r="C86" i="7" s="1"/>
  <c r="H84" i="7"/>
  <c r="E84" i="7"/>
  <c r="E85" i="7" s="1"/>
  <c r="H85" i="7" s="1"/>
  <c r="G83" i="7"/>
  <c r="F83" i="7"/>
  <c r="F86" i="7" s="1"/>
  <c r="D83" i="7"/>
  <c r="D86" i="7" s="1"/>
  <c r="C83" i="7"/>
  <c r="H82" i="7"/>
  <c r="E82" i="7"/>
  <c r="E81" i="7"/>
  <c r="H81" i="7" s="1"/>
  <c r="H83" i="7" s="1"/>
  <c r="G79" i="7"/>
  <c r="F79" i="7"/>
  <c r="F80" i="7" s="1"/>
  <c r="D79" i="7"/>
  <c r="C79" i="7"/>
  <c r="C80" i="7" s="1"/>
  <c r="H78" i="7"/>
  <c r="E78" i="7"/>
  <c r="H77" i="7"/>
  <c r="E77" i="7"/>
  <c r="E76" i="7"/>
  <c r="E79" i="7" s="1"/>
  <c r="G75" i="7"/>
  <c r="G80" i="7" s="1"/>
  <c r="F75" i="7"/>
  <c r="D75" i="7"/>
  <c r="D80" i="7" s="1"/>
  <c r="C75" i="7"/>
  <c r="H74" i="7"/>
  <c r="E74" i="7"/>
  <c r="E75" i="7" s="1"/>
  <c r="H75" i="7" s="1"/>
  <c r="G72" i="7"/>
  <c r="G73" i="7" s="1"/>
  <c r="F72" i="7"/>
  <c r="F73" i="7" s="1"/>
  <c r="D72" i="7"/>
  <c r="D73" i="7" s="1"/>
  <c r="C72" i="7"/>
  <c r="C73" i="7" s="1"/>
  <c r="H71" i="7"/>
  <c r="E71" i="7"/>
  <c r="E70" i="7"/>
  <c r="H70" i="7" s="1"/>
  <c r="G69" i="7"/>
  <c r="F69" i="7"/>
  <c r="D69" i="7"/>
  <c r="C69" i="7"/>
  <c r="H68" i="7"/>
  <c r="E68" i="7"/>
  <c r="H67" i="7"/>
  <c r="E67" i="7"/>
  <c r="E66" i="7"/>
  <c r="E69" i="7" s="1"/>
  <c r="H69" i="7" s="1"/>
  <c r="G65" i="7"/>
  <c r="F65" i="7"/>
  <c r="D65" i="7"/>
  <c r="C65" i="7"/>
  <c r="H64" i="7"/>
  <c r="E64" i="7"/>
  <c r="H63" i="7"/>
  <c r="E63" i="7"/>
  <c r="E62" i="7"/>
  <c r="H62" i="7" s="1"/>
  <c r="H61" i="7"/>
  <c r="E61" i="7"/>
  <c r="H60" i="7"/>
  <c r="E60" i="7"/>
  <c r="E59" i="7"/>
  <c r="H59" i="7" s="1"/>
  <c r="H58" i="7"/>
  <c r="E58" i="7"/>
  <c r="H57" i="7"/>
  <c r="E57" i="7"/>
  <c r="E56" i="7"/>
  <c r="H56" i="7" s="1"/>
  <c r="H55" i="7"/>
  <c r="E55" i="7"/>
  <c r="H54" i="7"/>
  <c r="E54" i="7"/>
  <c r="E53" i="7"/>
  <c r="E65" i="7" s="1"/>
  <c r="H65" i="7" s="1"/>
  <c r="G52" i="7"/>
  <c r="F52" i="7"/>
  <c r="D52" i="7"/>
  <c r="C52" i="7"/>
  <c r="H51" i="7"/>
  <c r="E51" i="7"/>
  <c r="H50" i="7"/>
  <c r="E50" i="7"/>
  <c r="E49" i="7"/>
  <c r="H49" i="7" s="1"/>
  <c r="H48" i="7"/>
  <c r="E48" i="7"/>
  <c r="E52" i="7" s="1"/>
  <c r="H52" i="7" s="1"/>
  <c r="G43" i="7"/>
  <c r="F43" i="7"/>
  <c r="D43" i="7"/>
  <c r="C43" i="7"/>
  <c r="H42" i="7"/>
  <c r="E42" i="7"/>
  <c r="E41" i="7"/>
  <c r="H41" i="7" s="1"/>
  <c r="H40" i="7"/>
  <c r="E40" i="7"/>
  <c r="H39" i="7"/>
  <c r="E39" i="7"/>
  <c r="E38" i="7"/>
  <c r="H38" i="7" s="1"/>
  <c r="H37" i="7"/>
  <c r="E37" i="7"/>
  <c r="H36" i="7"/>
  <c r="E36" i="7"/>
  <c r="E35" i="7"/>
  <c r="H35" i="7" s="1"/>
  <c r="H34" i="7"/>
  <c r="E34" i="7"/>
  <c r="H33" i="7"/>
  <c r="E33" i="7"/>
  <c r="E32" i="7"/>
  <c r="H32" i="7" s="1"/>
  <c r="H31" i="7"/>
  <c r="E31" i="7"/>
  <c r="H30" i="7"/>
  <c r="E30" i="7"/>
  <c r="E29" i="7"/>
  <c r="H29" i="7" s="1"/>
  <c r="H28" i="7"/>
  <c r="E28" i="7"/>
  <c r="H27" i="7"/>
  <c r="E27" i="7"/>
  <c r="E26" i="7"/>
  <c r="H26" i="7" s="1"/>
  <c r="H25" i="7"/>
  <c r="E25" i="7"/>
  <c r="G24" i="7"/>
  <c r="F24" i="7"/>
  <c r="D24" i="7"/>
  <c r="C24" i="7"/>
  <c r="H23" i="7"/>
  <c r="E23" i="7"/>
  <c r="E22" i="7"/>
  <c r="H22" i="7" s="1"/>
  <c r="H21" i="7"/>
  <c r="E21" i="7"/>
  <c r="H20" i="7"/>
  <c r="E20" i="7"/>
  <c r="E19" i="7"/>
  <c r="H19" i="7" s="1"/>
  <c r="H18" i="7"/>
  <c r="E18" i="7"/>
  <c r="H17" i="7"/>
  <c r="E17" i="7"/>
  <c r="E16" i="7"/>
  <c r="H16" i="7" s="1"/>
  <c r="H15" i="7"/>
  <c r="E15" i="7"/>
  <c r="H14" i="7"/>
  <c r="E14" i="7"/>
  <c r="E13" i="7"/>
  <c r="H13" i="7" s="1"/>
  <c r="H12" i="7"/>
  <c r="E12" i="7"/>
  <c r="H11" i="7"/>
  <c r="E11" i="7"/>
  <c r="E10" i="7"/>
  <c r="H10" i="7" s="1"/>
  <c r="E73" i="9" l="1"/>
  <c r="H73" i="9" s="1"/>
  <c r="H72" i="9"/>
  <c r="E80" i="9"/>
  <c r="H80" i="9" s="1"/>
  <c r="H79" i="9"/>
  <c r="E103" i="9"/>
  <c r="H103" i="9" s="1"/>
  <c r="H24" i="7"/>
  <c r="D103" i="7"/>
  <c r="F103" i="7"/>
  <c r="C103" i="7"/>
  <c r="G103" i="7"/>
  <c r="H43" i="7"/>
  <c r="E80" i="7"/>
  <c r="H80" i="7" s="1"/>
  <c r="H79" i="7"/>
  <c r="E24" i="7"/>
  <c r="E43" i="7"/>
  <c r="E99" i="7"/>
  <c r="E72" i="7"/>
  <c r="E83" i="7"/>
  <c r="E86" i="7" s="1"/>
  <c r="H86" i="7" s="1"/>
  <c r="H53" i="7"/>
  <c r="H66" i="7"/>
  <c r="H76" i="7"/>
  <c r="G102" i="6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H99" i="7" l="1"/>
  <c r="E102" i="7"/>
  <c r="H102" i="7" s="1"/>
  <c r="E73" i="7"/>
  <c r="H73" i="7" s="1"/>
  <c r="H72" i="7"/>
  <c r="E103" i="7"/>
  <c r="H103" i="7" s="1"/>
  <c r="G103" i="6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<sst xmlns="http://schemas.openxmlformats.org/spreadsheetml/2006/main" count="912" uniqueCount="89">
  <si>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</si>
  <si>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</si>
  <si>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</si>
  <si>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</si>
  <si>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</si>
  <si>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</si>
  <si>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</si>
  <si>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</si>
  <si>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</si>
  <si>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</si>
  <si>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</si>
  <si>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</si>
  <si>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</si>
  <si>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</si>
  <si>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</si>
  <si>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</si>
  <si>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</si>
  <si>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</si>
  <si>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</si>
  <si>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</si>
  <si>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</si>
  <si>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</si>
  <si>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</si>
  <si>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</si>
  <si>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</si>
  <si>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</si>
  <si>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</si>
  <si>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</si>
  <si>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</si>
  <si>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</si>
  <si>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</si>
  <si>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</si>
  <si>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</si>
  <si>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</si>
  <si>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</si>
  <si>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</si>
  <si>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</si>
  <si>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</si>
  <si>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</si>
  <si>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</si>
  <si>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</si>
  <si>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</si>
  <si>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</si>
  <si>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</si>
  <si>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</si>
  <si>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</si>
  <si>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</si>
  <si>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</si>
  <si>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</si>
  <si>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</si>
  <si>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</si>
  <si>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</si>
  <si>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</si>
  <si>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</si>
  <si>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</si>
  <si>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</si>
  <si>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</si>
  <si>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</si>
  <si>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</si>
  <si>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</si>
  <si>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</si>
  <si>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</si>
  <si>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</si>
  <si>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</si>
  <si>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</si>
  <si>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</si>
  <si>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</si>
  <si>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</si>
  <si>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</si>
  <si>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</si>
  <si>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</si>
  <si>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</si>
  <si>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</si>
  <si>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</si>
  <si>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</si>
  <si>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</si>
  <si>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</si>
  <si>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</si>
  <si>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</si>
  <si>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</si>
  <si>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</si>
  <si>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</si>
  <si>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</si>
  <si>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</si>
  <si>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</si>
  <si>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</si>
  <si>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</si>
  <si>
    <t>AL 31 DE JULIO DE 2021</t>
  </si>
  <si>
    <t>AL 31 DE AGOSTO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</si>
</sst>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RowHeight="12.75" x14ac:dyDescent="0.2"/>
  <cols>
    <col min="1" max="1" width="7.42578125" style="3" customWidth="1"/>
    <col min="2" max="2" width="36.42578125" style="3" customWidth="1"/>
    <col min="3" max="3" width="15.7109375" style="3" customWidth="1"/>
    <col min="4" max="4" width="15.5703125" style="3" customWidth="1"/>
    <col min="5" max="5" width="16" style="3" customWidth="1"/>
    <col min="6" max="6" width="16.5703125" style="3" customWidth="1"/>
    <col min="7" max="7" width="16.42578125" style="3" customWidth="1"/>
    <col min="8" max="8" width="16" style="3" customWidth="1"/>
    <col min="9" max="9" width="12.85546875" style="3" bestFit="1" customWidth="1"/>
    <col min="10" max="10" width="12.28515625" style="3" bestFit="1" customWidth="1"/>
    <col min="11" max="11" width="13.28515625" style="3" bestFit="1" customWidth="1"/>
    <col min="12" max="16384" width="11.42578125" style="3"/>
  </cols>
  <sheetData>
    <row r="2" spans="1:9" ht="12.75" customHeight="1" x14ac:dyDescent="0.2">
      <c r="A2" s="1"/>
      <c r="B2" s="200" t="s">
        <v>0</v>
      </c>
      <c r="C2" s="200"/>
      <c r="D2" s="200"/>
      <c r="E2" s="200"/>
      <c r="F2" s="200"/>
      <c r="G2" s="200"/>
      <c r="H2" s="200"/>
      <c r="I2" s="2"/>
    </row>
    <row r="3" spans="1:9" ht="16.5" customHeight="1" x14ac:dyDescent="0.2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">
      <c r="A4" s="1"/>
      <c r="B4" s="201" t="s">
        <v>2</v>
      </c>
      <c r="C4" s="201"/>
      <c r="D4" s="201"/>
      <c r="E4" s="201"/>
      <c r="F4" s="201"/>
      <c r="G4" s="201"/>
      <c r="H4" s="201"/>
      <c r="I4" s="1"/>
    </row>
    <row r="5" spans="1:9" ht="12.75" customHeight="1" x14ac:dyDescent="0.25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2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">
      <c r="A7" s="6"/>
      <c r="B7" s="202" t="s">
        <v>4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25">
      <c r="A8" s="199"/>
      <c r="B8" s="199"/>
      <c r="C8" s="199"/>
      <c r="D8" s="199"/>
      <c r="E8" s="199"/>
      <c r="F8" s="199"/>
      <c r="G8" s="199"/>
      <c r="H8" s="199"/>
      <c r="I8" s="1"/>
    </row>
    <row r="9" spans="1:9" s="14" customFormat="1" ht="17.25" customHeight="1" thickBot="1" x14ac:dyDescent="0.25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2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2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2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2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2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2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2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2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2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2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2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2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2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2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2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2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2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2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2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2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2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2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2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2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2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2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2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2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2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2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2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2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2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2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2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2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2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2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2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2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2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2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2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2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2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2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2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2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2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2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2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2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2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2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2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2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2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2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2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2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2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2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2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2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2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2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2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2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2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2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2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2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2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2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2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2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2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2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2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2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2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2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2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2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2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2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2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2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2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2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2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2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2">
      <c r="C107" s="102"/>
      <c r="D107" s="102"/>
      <c r="E107" s="102"/>
      <c r="F107" s="102"/>
      <c r="H107" s="103"/>
      <c r="I107" s="63"/>
    </row>
    <row r="108" spans="1:11" ht="12.75" customHeight="1" x14ac:dyDescent="0.2">
      <c r="C108" s="102"/>
      <c r="D108" s="102"/>
      <c r="E108" s="102"/>
      <c r="F108" s="102"/>
      <c r="H108" s="63"/>
      <c r="I108" s="63"/>
    </row>
    <row r="109" spans="1:11" ht="12.75" customHeight="1" x14ac:dyDescent="0.2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2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2">
      <c r="C111" s="102"/>
      <c r="D111" s="102"/>
      <c r="E111" s="102"/>
      <c r="F111" s="102"/>
      <c r="G111" s="102"/>
      <c r="J111" s="63"/>
    </row>
    <row r="112" spans="1:11" ht="12.75" customHeight="1" x14ac:dyDescent="0.2">
      <c r="C112" s="102"/>
      <c r="D112" s="102"/>
      <c r="E112" s="102"/>
      <c r="F112" s="102"/>
      <c r="G112" s="102"/>
    </row>
    <row r="113" spans="3:8" ht="12.75" customHeight="1" x14ac:dyDescent="0.2">
      <c r="C113" s="104"/>
      <c r="D113" s="104"/>
      <c r="E113" s="104"/>
      <c r="F113" s="104"/>
      <c r="G113" s="104"/>
      <c r="H113" s="104"/>
    </row>
    <row r="114" spans="3:8" ht="12.75" customHeight="1" x14ac:dyDescent="0.2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106"/>
      <c r="B7" s="202" t="s">
        <v>82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25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109"/>
      <c r="B7" s="202" t="s">
        <v>83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84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85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5" sqref="J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86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4" sqref="B4:H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87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2696624.35</v>
      </c>
      <c r="G10" s="122">
        <v>68289.62</v>
      </c>
      <c r="H10" s="123">
        <f>((E10-F10)-G10)</f>
        <v>1978781.1199999996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932178.52</v>
      </c>
      <c r="G13" s="122">
        <v>42614.94</v>
      </c>
      <c r="H13" s="123">
        <f t="shared" si="1"/>
        <v>746486.75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158651.15</v>
      </c>
      <c r="G16" s="122">
        <v>23317.200000000001</v>
      </c>
      <c r="H16" s="123">
        <f t="shared" si="1"/>
        <v>131188.38999999998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49743.77</v>
      </c>
      <c r="G17" s="122">
        <v>5624.93</v>
      </c>
      <c r="H17" s="123">
        <f t="shared" si="1"/>
        <v>42486.19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177303.7</v>
      </c>
      <c r="G18" s="122">
        <v>26918.57</v>
      </c>
      <c r="H18" s="123">
        <f t="shared" si="1"/>
        <v>147367.16999999998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66799.38</v>
      </c>
      <c r="G19" s="122">
        <v>8614.57</v>
      </c>
      <c r="H19" s="123">
        <f t="shared" si="1"/>
        <v>57291.289999999986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26079.99</v>
      </c>
      <c r="G20" s="122">
        <v>1120.82</v>
      </c>
      <c r="H20" s="123">
        <f t="shared" si="1"/>
        <v>19429.189999999999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29888.92</v>
      </c>
      <c r="G23" s="122">
        <v>10111.08</v>
      </c>
      <c r="H23" s="123">
        <f t="shared" si="1"/>
        <v>19750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4329471.5100000007</v>
      </c>
      <c r="G24" s="134">
        <f t="shared" si="2"/>
        <v>188872.77000000002</v>
      </c>
      <c r="H24" s="135">
        <f t="shared" si="2"/>
        <v>3875705.1799999997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23234.52</v>
      </c>
      <c r="G25" s="122">
        <v>0.5</v>
      </c>
      <c r="H25" s="123">
        <f t="shared" si="1"/>
        <v>2485.2999999999993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60424.82</v>
      </c>
      <c r="E27" s="122">
        <f t="shared" si="0"/>
        <v>84514.82</v>
      </c>
      <c r="F27" s="122">
        <v>77734.52</v>
      </c>
      <c r="G27" s="122">
        <v>0.3</v>
      </c>
      <c r="H27" s="123">
        <f t="shared" si="1"/>
        <v>6780.0000000000027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-1694.52</v>
      </c>
      <c r="E32" s="122">
        <f t="shared" si="0"/>
        <v>5445.48</v>
      </c>
      <c r="F32" s="122">
        <v>1875.48</v>
      </c>
      <c r="G32" s="122">
        <v>0</v>
      </c>
      <c r="H32" s="123">
        <f t="shared" si="1"/>
        <v>3569.9999999999995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1107.73</v>
      </c>
      <c r="E37" s="122">
        <f t="shared" si="0"/>
        <v>5107.7299999999996</v>
      </c>
      <c r="F37" s="122">
        <v>5105.63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3476.79</v>
      </c>
      <c r="E38" s="122">
        <f t="shared" si="0"/>
        <v>6576.79</v>
      </c>
      <c r="F38" s="122">
        <v>5755.79</v>
      </c>
      <c r="G38" s="122">
        <v>276</v>
      </c>
      <c r="H38" s="123">
        <f t="shared" si="1"/>
        <v>545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1133.47</v>
      </c>
      <c r="E40" s="122">
        <f t="shared" si="0"/>
        <v>2433.4700000000003</v>
      </c>
      <c r="F40" s="122">
        <v>1933.47</v>
      </c>
      <c r="G40" s="122">
        <v>0</v>
      </c>
      <c r="H40" s="123">
        <f t="shared" si="1"/>
        <v>500.00000000000023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-11923.44</v>
      </c>
      <c r="E42" s="122">
        <f t="shared" si="0"/>
        <v>548126.56000000006</v>
      </c>
      <c r="F42" s="122">
        <v>518204.59</v>
      </c>
      <c r="G42" s="122">
        <v>5688.54</v>
      </c>
      <c r="H42" s="123">
        <f t="shared" si="1"/>
        <v>24233.430000000029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52700.94000000001</v>
      </c>
      <c r="E43" s="143">
        <f t="shared" si="3"/>
        <v>809625.94000000006</v>
      </c>
      <c r="F43" s="143">
        <f t="shared" si="3"/>
        <v>743402.85000000009</v>
      </c>
      <c r="G43" s="143">
        <f t="shared" si="3"/>
        <v>7547.3600000000006</v>
      </c>
      <c r="H43" s="144">
        <f t="shared" si="3"/>
        <v>58675.730000000032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-13177.47</v>
      </c>
      <c r="E48" s="122">
        <f t="shared" ref="E48:E71" si="4">C48+D48</f>
        <v>154302.53</v>
      </c>
      <c r="F48" s="122">
        <v>86566.78</v>
      </c>
      <c r="G48" s="122">
        <v>758.42</v>
      </c>
      <c r="H48" s="123">
        <f t="shared" ref="H48:H86" si="5">((E48-F48)-G48)</f>
        <v>66977.33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-4494.3999999999996</v>
      </c>
      <c r="E49" s="122">
        <f t="shared" si="4"/>
        <v>37105.599999999999</v>
      </c>
      <c r="F49" s="122">
        <v>10927.62</v>
      </c>
      <c r="G49" s="122">
        <v>7093.8</v>
      </c>
      <c r="H49" s="123">
        <f t="shared" si="5"/>
        <v>19084.179999999997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-365.61</v>
      </c>
      <c r="E50" s="122">
        <f t="shared" si="4"/>
        <v>166227.39000000001</v>
      </c>
      <c r="F50" s="122">
        <v>130875.43</v>
      </c>
      <c r="G50" s="122">
        <v>3660.87</v>
      </c>
      <c r="H50" s="123">
        <f t="shared" si="5"/>
        <v>31691.090000000022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228369.83</v>
      </c>
      <c r="G52" s="131">
        <f>SUM(G48:G51)</f>
        <v>11513.09</v>
      </c>
      <c r="H52" s="123">
        <f t="shared" si="5"/>
        <v>118252.60000000003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-1194.48</v>
      </c>
      <c r="E53" s="122">
        <f t="shared" si="4"/>
        <v>25705.52</v>
      </c>
      <c r="F53" s="122">
        <v>22283.919999999998</v>
      </c>
      <c r="G53" s="122">
        <v>55</v>
      </c>
      <c r="H53" s="123">
        <f t="shared" si="5"/>
        <v>3366.6000000000022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-1951.51</v>
      </c>
      <c r="E54" s="122">
        <f t="shared" si="4"/>
        <v>61048.49</v>
      </c>
      <c r="F54" s="122">
        <v>52656.75</v>
      </c>
      <c r="G54" s="122">
        <v>0</v>
      </c>
      <c r="H54" s="123">
        <f t="shared" si="5"/>
        <v>8391.739999999998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-10714.03</v>
      </c>
      <c r="E56" s="122">
        <f t="shared" si="4"/>
        <v>9285.9699999999993</v>
      </c>
      <c r="F56" s="122">
        <v>2684</v>
      </c>
      <c r="G56" s="122">
        <v>0</v>
      </c>
      <c r="H56" s="123">
        <f t="shared" si="5"/>
        <v>6601.9699999999993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12788.44</v>
      </c>
      <c r="G60" s="122">
        <v>0</v>
      </c>
      <c r="H60" s="123">
        <f t="shared" si="5"/>
        <v>5257.9999999999982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16440.14</v>
      </c>
      <c r="G62" s="122">
        <v>0</v>
      </c>
      <c r="H62" s="123">
        <f t="shared" si="5"/>
        <v>192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-452511.63</v>
      </c>
      <c r="E64" s="122">
        <f t="shared" si="4"/>
        <v>4592368.37</v>
      </c>
      <c r="F64" s="122">
        <v>50258.84</v>
      </c>
      <c r="G64" s="122">
        <v>2165872.4500000002</v>
      </c>
      <c r="H64" s="123">
        <f t="shared" si="5"/>
        <v>2376237.08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-349895.78</v>
      </c>
      <c r="E65" s="131">
        <f>SUM(E53:E64)</f>
        <v>5457134.2199999997</v>
      </c>
      <c r="F65" s="131">
        <f>SUM(F53:F64)</f>
        <v>887797.84</v>
      </c>
      <c r="G65" s="131">
        <f>SUM(G53:G64)</f>
        <v>2166012.6500000004</v>
      </c>
      <c r="H65" s="158">
        <f t="shared" si="5"/>
        <v>2403323.7299999995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3957</v>
      </c>
      <c r="G67" s="122">
        <v>2488</v>
      </c>
      <c r="H67" s="123">
        <f t="shared" si="5"/>
        <v>4955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-6117.99</v>
      </c>
      <c r="E69" s="131">
        <f>SUM(E66:E68)</f>
        <v>23282.010000000002</v>
      </c>
      <c r="F69" s="131">
        <f>SUM(F66:F68)</f>
        <v>3957</v>
      </c>
      <c r="G69" s="131">
        <f>SUM(G66:G68)</f>
        <v>6270.01</v>
      </c>
      <c r="H69" s="158">
        <f t="shared" si="5"/>
        <v>13055.000000000002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2700</v>
      </c>
      <c r="G70" s="122">
        <v>4000</v>
      </c>
      <c r="H70" s="123">
        <f t="shared" si="5"/>
        <v>300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2700</v>
      </c>
      <c r="G72" s="161">
        <f>SUM(G70:G71)</f>
        <v>4000</v>
      </c>
      <c r="H72" s="162">
        <f t="shared" si="5"/>
        <v>300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-322050.31</v>
      </c>
      <c r="E73" s="198">
        <f>+E72+E69+E65+E52+E43</f>
        <v>6655177.6900000004</v>
      </c>
      <c r="F73" s="165">
        <f>+F72+F69+F65+F52+F43</f>
        <v>1866227.52</v>
      </c>
      <c r="G73" s="166">
        <f>+G72+G69+G65+G52+G43</f>
        <v>2195343.11</v>
      </c>
      <c r="H73" s="167">
        <f t="shared" si="5"/>
        <v>2593607.06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6326027.9800000014</v>
      </c>
      <c r="G103" s="166">
        <f>+G24+G73+G80+G86+G102</f>
        <v>2386902.46</v>
      </c>
      <c r="H103" s="167">
        <f t="shared" si="13"/>
        <v>6708487.5599999996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topLeftCell="A85" workbookViewId="0">
      <selection activeCell="J105" sqref="J10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88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3079751.1</v>
      </c>
      <c r="G10" s="122">
        <v>80919.11</v>
      </c>
      <c r="H10" s="123">
        <f>((E10-F10)-G10)</f>
        <v>1583024.8799999997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1068221.1499999999</v>
      </c>
      <c r="G13" s="122">
        <v>55869.66</v>
      </c>
      <c r="H13" s="123">
        <f t="shared" si="1"/>
        <v>597189.4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181165.59</v>
      </c>
      <c r="G16" s="122">
        <v>27040.43</v>
      </c>
      <c r="H16" s="123">
        <f t="shared" si="1"/>
        <v>104950.72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56965.45</v>
      </c>
      <c r="G17" s="122">
        <v>6900.48</v>
      </c>
      <c r="H17" s="123">
        <f t="shared" si="1"/>
        <v>33988.960000000006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202662.39999999999</v>
      </c>
      <c r="G18" s="122">
        <v>31033.32</v>
      </c>
      <c r="H18" s="123">
        <f t="shared" si="1"/>
        <v>117893.72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76431.12</v>
      </c>
      <c r="G19" s="122">
        <v>10441.08</v>
      </c>
      <c r="H19" s="123">
        <f t="shared" si="1"/>
        <v>45833.039999999994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29965.75</v>
      </c>
      <c r="G20" s="122">
        <v>1120.8900000000001</v>
      </c>
      <c r="H20" s="123">
        <f t="shared" si="1"/>
        <v>15543.36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32655.919999999998</v>
      </c>
      <c r="G23" s="122">
        <v>10744.08</v>
      </c>
      <c r="H23" s="123">
        <f t="shared" si="1"/>
        <v>16350.000000000002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4920020.2100000009</v>
      </c>
      <c r="G24" s="134">
        <f t="shared" si="2"/>
        <v>226330.09000000003</v>
      </c>
      <c r="H24" s="135">
        <f t="shared" si="2"/>
        <v>3247699.1599999997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23570.02</v>
      </c>
      <c r="G25" s="122">
        <v>0.5</v>
      </c>
      <c r="H25" s="123">
        <f t="shared" si="1"/>
        <v>2149.7999999999993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5125.99</v>
      </c>
      <c r="G37" s="122">
        <v>2.1</v>
      </c>
      <c r="H37" s="123">
        <f t="shared" si="1"/>
        <v>14.000000000000364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1404.67</v>
      </c>
      <c r="E40" s="122">
        <f t="shared" si="0"/>
        <v>2704.67</v>
      </c>
      <c r="F40" s="122">
        <v>2204.67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59815.22</v>
      </c>
      <c r="E42" s="122">
        <f t="shared" si="0"/>
        <v>619865.22</v>
      </c>
      <c r="F42" s="122">
        <v>589679.59</v>
      </c>
      <c r="G42" s="122">
        <v>5688.54</v>
      </c>
      <c r="H42" s="123">
        <f t="shared" si="1"/>
        <v>24497.090000000004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122784.38</v>
      </c>
      <c r="E43" s="143">
        <f t="shared" si="3"/>
        <v>879709.38</v>
      </c>
      <c r="F43" s="143">
        <f t="shared" si="3"/>
        <v>815614.89</v>
      </c>
      <c r="G43" s="143">
        <f t="shared" si="3"/>
        <v>7547.3600000000006</v>
      </c>
      <c r="H43" s="144">
        <f t="shared" si="3"/>
        <v>56547.130000000005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-10759.56</v>
      </c>
      <c r="E48" s="122">
        <f t="shared" ref="E48:E71" si="4">C48+D48</f>
        <v>156720.44</v>
      </c>
      <c r="F48" s="122">
        <v>101092.05</v>
      </c>
      <c r="G48" s="122">
        <v>758.42</v>
      </c>
      <c r="H48" s="123">
        <f t="shared" ref="H48:H86" si="5">((E48-F48)-G48)</f>
        <v>54869.97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-6135.39</v>
      </c>
      <c r="E49" s="122">
        <f t="shared" si="4"/>
        <v>35464.61</v>
      </c>
      <c r="F49" s="122">
        <v>12282.65</v>
      </c>
      <c r="G49" s="122">
        <v>7093.8</v>
      </c>
      <c r="H49" s="123">
        <f t="shared" si="5"/>
        <v>16088.16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-1142.53</v>
      </c>
      <c r="E50" s="122">
        <f t="shared" si="4"/>
        <v>165450.47</v>
      </c>
      <c r="F50" s="122">
        <v>135606.15</v>
      </c>
      <c r="G50" s="122">
        <v>3660.87</v>
      </c>
      <c r="H50" s="123">
        <f t="shared" si="5"/>
        <v>26183.450000000008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248980.84999999998</v>
      </c>
      <c r="G52" s="131">
        <f>SUM(G48:G51)</f>
        <v>11513.09</v>
      </c>
      <c r="H52" s="123">
        <f t="shared" si="5"/>
        <v>97641.580000000045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22318.92</v>
      </c>
      <c r="G53" s="122">
        <v>55</v>
      </c>
      <c r="H53" s="123">
        <f t="shared" si="5"/>
        <v>3413.6000000000022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-763.75</v>
      </c>
      <c r="E54" s="122">
        <f t="shared" si="4"/>
        <v>62236.25</v>
      </c>
      <c r="F54" s="122">
        <v>56173.23</v>
      </c>
      <c r="G54" s="122">
        <v>0</v>
      </c>
      <c r="H54" s="123">
        <f t="shared" si="5"/>
        <v>6063.0199999999968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-10985.23</v>
      </c>
      <c r="E56" s="122">
        <f t="shared" si="4"/>
        <v>9014.77</v>
      </c>
      <c r="F56" s="122">
        <v>2684</v>
      </c>
      <c r="G56" s="122">
        <v>0</v>
      </c>
      <c r="H56" s="123">
        <f t="shared" si="5"/>
        <v>6330.77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16254.01</v>
      </c>
      <c r="G62" s="122">
        <v>0</v>
      </c>
      <c r="H62" s="123">
        <f t="shared" si="5"/>
        <v>378.1299999999992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-541486.63</v>
      </c>
      <c r="E64" s="122">
        <f t="shared" si="4"/>
        <v>4503393.37</v>
      </c>
      <c r="F64" s="122">
        <v>50258.84</v>
      </c>
      <c r="G64" s="122">
        <v>2165872.4500000002</v>
      </c>
      <c r="H64" s="123">
        <f t="shared" si="5"/>
        <v>2287262.08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-437612.22</v>
      </c>
      <c r="E65" s="131">
        <f>SUM(E53:E64)</f>
        <v>5369417.7800000003</v>
      </c>
      <c r="F65" s="131">
        <f>SUM(F53:F64)</f>
        <v>892898.19000000006</v>
      </c>
      <c r="G65" s="131">
        <f>SUM(G53:G64)</f>
        <v>2166012.6500000004</v>
      </c>
      <c r="H65" s="158">
        <f t="shared" si="5"/>
        <v>2310506.9399999995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28</v>
      </c>
      <c r="E67" s="122">
        <f t="shared" si="4"/>
        <v>11428</v>
      </c>
      <c r="F67" s="122">
        <v>4836</v>
      </c>
      <c r="G67" s="122">
        <v>2488</v>
      </c>
      <c r="H67" s="123">
        <f t="shared" si="5"/>
        <v>4104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-6089.99</v>
      </c>
      <c r="E69" s="131">
        <f>SUM(E66:E68)</f>
        <v>23310.010000000002</v>
      </c>
      <c r="F69" s="131">
        <f>SUM(F66:F68)</f>
        <v>5781</v>
      </c>
      <c r="G69" s="131">
        <f>SUM(G66:G68)</f>
        <v>6270.01</v>
      </c>
      <c r="H69" s="158">
        <f t="shared" si="5"/>
        <v>11259.000000000002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-322050.30999999994</v>
      </c>
      <c r="E73" s="198">
        <f>+E72+E69+E65+E52+E43</f>
        <v>6655177.6900000004</v>
      </c>
      <c r="F73" s="165">
        <f>+F72+F69+F65+F52+F43</f>
        <v>1969754.9300000002</v>
      </c>
      <c r="G73" s="166">
        <f>+G72+G69+G65+G52+G43</f>
        <v>2195343.11</v>
      </c>
      <c r="H73" s="167">
        <f t="shared" si="5"/>
        <v>2490079.65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7020104.0900000008</v>
      </c>
      <c r="G103" s="166">
        <f>+G24+G73+G80+G86+G102</f>
        <v>2424359.7799999998</v>
      </c>
      <c r="H103" s="167">
        <f t="shared" si="13"/>
        <v>5976954.1300000008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7:H7"/>
    <mergeCell ref="A8:H8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  <vt:lpstr>EJECUCION JUL 2021</vt:lpstr>
      <vt:lpstr>EJECUCION AGO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2021-09-06T21:08:28Z</dcterms:modified>
</cp:coreProperties>
</file>