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50" activeTab="2"/>
  </bookViews>
  <sheets>
    <sheet name="EJECUCION ENE 2020" sheetId="1" r:id="rId1"/>
    <sheet name="EJECUCION FEB 2020" sheetId="2" r:id="rId2"/>
    <sheet name="EJECUCION MAR 2020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1" i="4" l="1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43" i="4" l="1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86" i="4" l="1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<sst xmlns="http://schemas.openxmlformats.org/spreadsheetml/2006/main" count="337" uniqueCount="83">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</sst>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4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3" t="s">
        <v>0</v>
      </c>
      <c r="C2" s="173"/>
      <c r="D2" s="173"/>
      <c r="E2" s="173"/>
      <c r="F2" s="173"/>
      <c r="G2" s="173"/>
      <c r="H2" s="173"/>
      <c r="I2" s="173"/>
    </row>
    <row r="3" spans="1:9" ht="12.75" customHeight="1" x14ac:dyDescent="0.25">
      <c r="A3" s="1"/>
      <c r="B3" s="172" t="s">
        <v>1</v>
      </c>
      <c r="C3" s="172"/>
      <c r="D3" s="172"/>
      <c r="E3" s="172"/>
      <c r="F3" s="172"/>
      <c r="G3" s="52"/>
      <c r="H3" s="1"/>
      <c r="I3" s="1"/>
    </row>
    <row r="4" spans="1:9" ht="12.75" customHeight="1" x14ac:dyDescent="0.25">
      <c r="A4" s="2"/>
      <c r="B4" s="172" t="s">
        <v>2</v>
      </c>
      <c r="C4" s="172"/>
      <c r="D4" s="172"/>
      <c r="E4" s="172"/>
      <c r="F4" s="172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71" t="s">
        <v>3</v>
      </c>
      <c r="B6" s="171"/>
      <c r="C6" s="171"/>
      <c r="D6" s="171"/>
      <c r="E6" s="171"/>
      <c r="F6" s="171"/>
      <c r="G6" s="171"/>
      <c r="H6" s="171"/>
      <c r="I6" s="1"/>
    </row>
    <row r="7" spans="1:9" ht="12.75" customHeight="1" x14ac:dyDescent="0.25">
      <c r="A7" s="51"/>
      <c r="B7" s="171" t="s">
        <v>4</v>
      </c>
      <c r="C7" s="171"/>
      <c r="D7" s="171"/>
      <c r="E7" s="171"/>
      <c r="F7" s="171"/>
      <c r="G7" s="171"/>
      <c r="H7" s="171"/>
      <c r="I7" s="1"/>
    </row>
    <row r="8" spans="1:9" ht="12.75" customHeight="1" thickBot="1" x14ac:dyDescent="0.3">
      <c r="A8" s="171"/>
      <c r="B8" s="171"/>
      <c r="C8" s="171"/>
      <c r="D8" s="171"/>
      <c r="E8" s="171"/>
      <c r="F8" s="171"/>
      <c r="G8" s="171"/>
      <c r="H8" s="171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73" t="s">
        <v>0</v>
      </c>
      <c r="C2" s="173"/>
      <c r="D2" s="173"/>
      <c r="E2" s="173"/>
      <c r="F2" s="173"/>
      <c r="G2" s="173"/>
      <c r="H2" s="173"/>
      <c r="I2" s="173"/>
    </row>
    <row r="3" spans="1:9" ht="15" customHeight="1" x14ac:dyDescent="0.25">
      <c r="A3" s="1"/>
      <c r="B3" s="172" t="s">
        <v>1</v>
      </c>
      <c r="C3" s="172"/>
      <c r="D3" s="172"/>
      <c r="E3" s="172"/>
      <c r="F3" s="172"/>
      <c r="G3" s="54"/>
      <c r="H3" s="1"/>
      <c r="I3" s="1"/>
    </row>
    <row r="4" spans="1:9" ht="15" customHeight="1" x14ac:dyDescent="0.25">
      <c r="A4" s="2"/>
      <c r="B4" s="172" t="s">
        <v>2</v>
      </c>
      <c r="C4" s="172"/>
      <c r="D4" s="172"/>
      <c r="E4" s="172"/>
      <c r="F4" s="172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71" t="s">
        <v>3</v>
      </c>
      <c r="B6" s="171"/>
      <c r="C6" s="171"/>
      <c r="D6" s="171"/>
      <c r="E6" s="171"/>
      <c r="F6" s="171"/>
      <c r="G6" s="171"/>
      <c r="H6" s="171"/>
      <c r="I6" s="1"/>
    </row>
    <row r="7" spans="1:9" ht="15" customHeight="1" x14ac:dyDescent="0.25">
      <c r="A7" s="53"/>
      <c r="B7" s="171" t="s">
        <v>80</v>
      </c>
      <c r="C7" s="171"/>
      <c r="D7" s="171"/>
      <c r="E7" s="171"/>
      <c r="F7" s="171"/>
      <c r="G7" s="171"/>
      <c r="H7" s="171"/>
      <c r="I7" s="1"/>
    </row>
    <row r="8" spans="1:9" ht="12.75" customHeight="1" thickBot="1" x14ac:dyDescent="0.3">
      <c r="A8" s="171"/>
      <c r="B8" s="171"/>
      <c r="C8" s="171"/>
      <c r="D8" s="171"/>
      <c r="E8" s="171"/>
      <c r="F8" s="171"/>
      <c r="G8" s="171"/>
      <c r="H8" s="171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B98" sqref="B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73" t="s">
        <v>0</v>
      </c>
      <c r="C2" s="173"/>
      <c r="D2" s="173"/>
      <c r="E2" s="173"/>
      <c r="F2" s="173"/>
      <c r="G2" s="173"/>
      <c r="H2" s="173"/>
      <c r="I2" s="173"/>
    </row>
    <row r="3" spans="1:9" ht="12.75" customHeight="1" x14ac:dyDescent="0.25">
      <c r="A3" s="1"/>
      <c r="B3" s="172" t="s">
        <v>1</v>
      </c>
      <c r="C3" s="172"/>
      <c r="D3" s="172"/>
      <c r="E3" s="172"/>
      <c r="F3" s="172"/>
      <c r="G3" s="60"/>
      <c r="H3" s="1"/>
      <c r="I3" s="1"/>
    </row>
    <row r="4" spans="1:9" ht="12.75" customHeight="1" x14ac:dyDescent="0.25">
      <c r="A4" s="2"/>
      <c r="B4" s="172" t="s">
        <v>2</v>
      </c>
      <c r="C4" s="172"/>
      <c r="D4" s="172"/>
      <c r="E4" s="172"/>
      <c r="F4" s="172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71" t="s">
        <v>3</v>
      </c>
      <c r="B6" s="171"/>
      <c r="C6" s="171"/>
      <c r="D6" s="171"/>
      <c r="E6" s="171"/>
      <c r="F6" s="171"/>
      <c r="G6" s="171"/>
      <c r="H6" s="171"/>
      <c r="I6" s="1"/>
    </row>
    <row r="7" spans="1:9" ht="12.75" customHeight="1" x14ac:dyDescent="0.25">
      <c r="A7" s="59"/>
      <c r="B7" s="171" t="s">
        <v>81</v>
      </c>
      <c r="C7" s="171"/>
      <c r="D7" s="171"/>
      <c r="E7" s="171"/>
      <c r="F7" s="171"/>
      <c r="G7" s="171"/>
      <c r="H7" s="171"/>
      <c r="I7" s="1"/>
    </row>
    <row r="8" spans="1:9" ht="12.75" customHeight="1" thickBot="1" x14ac:dyDescent="0.3">
      <c r="A8" s="171"/>
      <c r="B8" s="171"/>
      <c r="C8" s="171"/>
      <c r="D8" s="171"/>
      <c r="E8" s="171"/>
      <c r="F8" s="171"/>
      <c r="G8" s="171"/>
      <c r="H8" s="171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7">
        <v>4878580</v>
      </c>
      <c r="D10" s="127">
        <v>-61600</v>
      </c>
      <c r="E10" s="127">
        <f>+C10+D10</f>
        <v>4816980</v>
      </c>
      <c r="F10" s="127">
        <v>1568589.94</v>
      </c>
      <c r="G10" s="127">
        <v>34942.53</v>
      </c>
      <c r="H10" s="128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29">
        <v>179770</v>
      </c>
      <c r="D11" s="127">
        <v>-1825.04</v>
      </c>
      <c r="E11" s="127">
        <f t="shared" ref="E11:E23" si="1">+C11+D11</f>
        <v>177944.95999999999</v>
      </c>
      <c r="F11" s="127"/>
      <c r="G11" s="127">
        <v>0</v>
      </c>
      <c r="H11" s="128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29">
        <v>508950</v>
      </c>
      <c r="D12" s="129">
        <v>-5200</v>
      </c>
      <c r="E12" s="127">
        <f t="shared" si="1"/>
        <v>503750</v>
      </c>
      <c r="F12" s="127"/>
      <c r="G12" s="127">
        <v>0</v>
      </c>
      <c r="H12" s="128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29">
        <v>1175355</v>
      </c>
      <c r="D13" s="130">
        <v>391541.04</v>
      </c>
      <c r="E13" s="127">
        <f t="shared" si="1"/>
        <v>1566896.04</v>
      </c>
      <c r="F13" s="127">
        <v>444715.5</v>
      </c>
      <c r="G13" s="127">
        <v>40637.089999999997</v>
      </c>
      <c r="H13" s="128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29">
        <v>36510</v>
      </c>
      <c r="D14" s="129">
        <v>12319.02</v>
      </c>
      <c r="E14" s="127">
        <f t="shared" si="1"/>
        <v>48829.020000000004</v>
      </c>
      <c r="F14" s="127"/>
      <c r="G14" s="127">
        <v>0</v>
      </c>
      <c r="H14" s="128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29">
        <v>104000</v>
      </c>
      <c r="D15" s="129">
        <v>35100</v>
      </c>
      <c r="E15" s="127">
        <f t="shared" si="1"/>
        <v>139100</v>
      </c>
      <c r="F15" s="127"/>
      <c r="G15" s="127">
        <v>0</v>
      </c>
      <c r="H15" s="128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29">
        <v>322945</v>
      </c>
      <c r="D16" s="129">
        <v>-3300</v>
      </c>
      <c r="E16" s="127">
        <f t="shared" si="1"/>
        <v>319645</v>
      </c>
      <c r="F16" s="127">
        <v>93337.71</v>
      </c>
      <c r="G16" s="127">
        <v>10287.209999999999</v>
      </c>
      <c r="H16" s="128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29">
        <v>66410</v>
      </c>
      <c r="D17" s="129">
        <v>21278.07</v>
      </c>
      <c r="E17" s="127">
        <f t="shared" si="1"/>
        <v>87688.07</v>
      </c>
      <c r="F17" s="127">
        <v>24220.79</v>
      </c>
      <c r="G17" s="127">
        <v>2733.35</v>
      </c>
      <c r="H17" s="128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29">
        <v>363715</v>
      </c>
      <c r="D18" s="129">
        <v>-4774</v>
      </c>
      <c r="E18" s="127">
        <f t="shared" si="1"/>
        <v>358941</v>
      </c>
      <c r="F18" s="127">
        <v>102933.18</v>
      </c>
      <c r="G18" s="127">
        <v>12843.05</v>
      </c>
      <c r="H18" s="128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29">
        <v>91095</v>
      </c>
      <c r="D19" s="129">
        <v>30344.38</v>
      </c>
      <c r="E19" s="127">
        <f t="shared" si="1"/>
        <v>121439.38</v>
      </c>
      <c r="F19" s="127">
        <v>32218.54</v>
      </c>
      <c r="G19" s="127">
        <v>4788.4799999999996</v>
      </c>
      <c r="H19" s="128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29">
        <v>46630</v>
      </c>
      <c r="D20" s="129"/>
      <c r="E20" s="127">
        <f t="shared" si="1"/>
        <v>46630</v>
      </c>
      <c r="F20" s="127">
        <v>15543.04</v>
      </c>
      <c r="G20" s="127">
        <v>0.32</v>
      </c>
      <c r="H20" s="128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29">
        <v>50055</v>
      </c>
      <c r="D21" s="129"/>
      <c r="E21" s="127">
        <f t="shared" si="1"/>
        <v>50055</v>
      </c>
      <c r="F21" s="127">
        <v>50048.23</v>
      </c>
      <c r="G21" s="127">
        <v>6.77</v>
      </c>
      <c r="H21" s="128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29">
        <v>7285</v>
      </c>
      <c r="D22" s="129"/>
      <c r="E22" s="127">
        <f t="shared" si="1"/>
        <v>7285</v>
      </c>
      <c r="F22" s="127">
        <v>3556.03</v>
      </c>
      <c r="G22" s="127">
        <v>0.97</v>
      </c>
      <c r="H22" s="128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29">
        <v>71450</v>
      </c>
      <c r="D23" s="129"/>
      <c r="E23" s="127">
        <f t="shared" si="1"/>
        <v>71450</v>
      </c>
      <c r="F23" s="127">
        <v>26617.759999999998</v>
      </c>
      <c r="G23" s="127">
        <v>5907.24</v>
      </c>
      <c r="H23" s="128">
        <f t="shared" si="0"/>
        <v>38925.000000000007</v>
      </c>
    </row>
    <row r="24" spans="1:11" ht="12.75" customHeight="1" x14ac:dyDescent="0.25">
      <c r="A24" s="13"/>
      <c r="B24" s="14" t="s">
        <v>24</v>
      </c>
      <c r="C24" s="131">
        <f t="shared" ref="C24:H24" si="2">SUM(C10:C23)</f>
        <v>7902750</v>
      </c>
      <c r="D24" s="132">
        <f t="shared" si="2"/>
        <v>413883.47000000003</v>
      </c>
      <c r="E24" s="133">
        <f t="shared" si="2"/>
        <v>8316633.4699999997</v>
      </c>
      <c r="F24" s="134">
        <f t="shared" si="2"/>
        <v>2361780.7199999997</v>
      </c>
      <c r="G24" s="135">
        <f t="shared" si="2"/>
        <v>112147.01000000001</v>
      </c>
      <c r="H24" s="136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29">
        <v>45470</v>
      </c>
      <c r="D25" s="129">
        <v>1081.25</v>
      </c>
      <c r="E25" s="127">
        <f t="shared" ref="E25:E42" si="3">+C25+D25</f>
        <v>46551.25</v>
      </c>
      <c r="F25" s="127">
        <v>25930.75</v>
      </c>
      <c r="G25" s="127">
        <v>0</v>
      </c>
      <c r="H25" s="128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29">
        <v>1200</v>
      </c>
      <c r="D26" s="129">
        <v>-63.8</v>
      </c>
      <c r="E26" s="127">
        <f t="shared" si="3"/>
        <v>1136.2</v>
      </c>
      <c r="F26" s="127">
        <v>0</v>
      </c>
      <c r="G26" s="127">
        <v>0</v>
      </c>
      <c r="H26" s="128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29">
        <v>55590</v>
      </c>
      <c r="D27" s="129">
        <v>2898.83</v>
      </c>
      <c r="E27" s="127">
        <f t="shared" si="3"/>
        <v>58488.83</v>
      </c>
      <c r="F27" s="127">
        <v>3358.28</v>
      </c>
      <c r="G27" s="127">
        <v>0</v>
      </c>
      <c r="H27" s="128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29">
        <v>27325</v>
      </c>
      <c r="D28" s="129">
        <v>4093.3</v>
      </c>
      <c r="E28" s="127">
        <f t="shared" si="3"/>
        <v>31418.3</v>
      </c>
      <c r="F28" s="127">
        <v>24190.9</v>
      </c>
      <c r="G28" s="127">
        <v>0</v>
      </c>
      <c r="H28" s="128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29">
        <v>225</v>
      </c>
      <c r="D29" s="129">
        <v>112.45</v>
      </c>
      <c r="E29" s="127">
        <f t="shared" si="3"/>
        <v>337.45</v>
      </c>
      <c r="F29" s="127">
        <v>301</v>
      </c>
      <c r="G29" s="127">
        <v>0</v>
      </c>
      <c r="H29" s="128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29">
        <v>25105</v>
      </c>
      <c r="D30" s="129">
        <v>-2956.1</v>
      </c>
      <c r="E30" s="127">
        <f t="shared" si="3"/>
        <v>22148.9</v>
      </c>
      <c r="F30" s="127">
        <v>9103.94</v>
      </c>
      <c r="G30" s="127">
        <v>0</v>
      </c>
      <c r="H30" s="128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29">
        <v>17645</v>
      </c>
      <c r="D31" s="129"/>
      <c r="E31" s="127">
        <f t="shared" si="3"/>
        <v>17645</v>
      </c>
      <c r="F31" s="127">
        <v>0</v>
      </c>
      <c r="G31" s="127">
        <v>0</v>
      </c>
      <c r="H31" s="128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29">
        <v>7140</v>
      </c>
      <c r="D32" s="129"/>
      <c r="E32" s="127">
        <f t="shared" si="3"/>
        <v>7140</v>
      </c>
      <c r="F32" s="127">
        <v>844.96</v>
      </c>
      <c r="G32" s="127">
        <v>0</v>
      </c>
      <c r="H32" s="128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29">
        <v>57710</v>
      </c>
      <c r="D33" s="129"/>
      <c r="E33" s="127">
        <f t="shared" si="3"/>
        <v>57710</v>
      </c>
      <c r="F33" s="127">
        <v>57205.5</v>
      </c>
      <c r="G33" s="127">
        <v>0</v>
      </c>
      <c r="H33" s="128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29">
        <v>925</v>
      </c>
      <c r="D34" s="129">
        <v>-24</v>
      </c>
      <c r="E34" s="127">
        <f t="shared" si="3"/>
        <v>901</v>
      </c>
      <c r="F34" s="127">
        <v>113</v>
      </c>
      <c r="G34" s="127">
        <v>0</v>
      </c>
      <c r="H34" s="128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29">
        <v>2500</v>
      </c>
      <c r="D35" s="129">
        <v>5.4</v>
      </c>
      <c r="E35" s="127">
        <f t="shared" si="3"/>
        <v>2505.4</v>
      </c>
      <c r="F35" s="127">
        <v>5.4</v>
      </c>
      <c r="G35" s="127">
        <v>0</v>
      </c>
      <c r="H35" s="128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29">
        <v>1060</v>
      </c>
      <c r="D36" s="129">
        <v>36</v>
      </c>
      <c r="E36" s="127">
        <f t="shared" si="3"/>
        <v>1096</v>
      </c>
      <c r="F36" s="127">
        <v>36</v>
      </c>
      <c r="G36" s="127">
        <v>0</v>
      </c>
      <c r="H36" s="128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29">
        <v>7275</v>
      </c>
      <c r="D37" s="129">
        <v>66.8</v>
      </c>
      <c r="E37" s="127">
        <f t="shared" si="3"/>
        <v>7341.8</v>
      </c>
      <c r="F37" s="127">
        <v>5249.47</v>
      </c>
      <c r="G37" s="127">
        <v>0</v>
      </c>
      <c r="H37" s="128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29">
        <v>4195</v>
      </c>
      <c r="D38" s="129"/>
      <c r="E38" s="127">
        <f t="shared" si="3"/>
        <v>4195</v>
      </c>
      <c r="F38" s="127">
        <v>0</v>
      </c>
      <c r="G38" s="127">
        <v>0</v>
      </c>
      <c r="H38" s="128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29">
        <v>800</v>
      </c>
      <c r="D39" s="129"/>
      <c r="E39" s="127">
        <f t="shared" si="3"/>
        <v>800</v>
      </c>
      <c r="F39" s="127">
        <v>90</v>
      </c>
      <c r="G39" s="127">
        <v>0</v>
      </c>
      <c r="H39" s="128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29">
        <v>2414</v>
      </c>
      <c r="D40" s="129"/>
      <c r="E40" s="127">
        <f t="shared" si="3"/>
        <v>2414</v>
      </c>
      <c r="F40" s="127">
        <v>0</v>
      </c>
      <c r="G40" s="127">
        <v>0</v>
      </c>
      <c r="H40" s="128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29">
        <v>2600</v>
      </c>
      <c r="D41" s="129">
        <v>-236.82</v>
      </c>
      <c r="E41" s="127">
        <f t="shared" si="3"/>
        <v>2363.1799999999998</v>
      </c>
      <c r="F41" s="127">
        <v>388.18</v>
      </c>
      <c r="G41" s="127">
        <v>0</v>
      </c>
      <c r="H41" s="128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7">
        <v>987925</v>
      </c>
      <c r="D42" s="137">
        <v>-414435.46</v>
      </c>
      <c r="E42" s="127">
        <f t="shared" si="3"/>
        <v>573489.54</v>
      </c>
      <c r="F42" s="127">
        <v>510513</v>
      </c>
      <c r="G42" s="127">
        <v>0</v>
      </c>
      <c r="H42" s="138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39">
        <f>SUM(C25:C42)</f>
        <v>1247104</v>
      </c>
      <c r="D43" s="139">
        <f>SUM(D25:D42)</f>
        <v>-409422.15</v>
      </c>
      <c r="E43" s="139">
        <f>SUM(E25:E42)</f>
        <v>837681.85000000009</v>
      </c>
      <c r="F43" s="139">
        <f>SUM(F25:F42)</f>
        <v>637330.38</v>
      </c>
      <c r="G43" s="139">
        <f>SUM(G25:G42)</f>
        <v>0</v>
      </c>
      <c r="H43" s="140">
        <f t="shared" si="0"/>
        <v>200351.47000000009</v>
      </c>
    </row>
    <row r="44" spans="1:12" ht="12.75" customHeight="1" x14ac:dyDescent="0.25">
      <c r="A44" s="21"/>
      <c r="B44" s="22"/>
      <c r="C44" s="141"/>
      <c r="D44" s="141"/>
      <c r="E44" s="141"/>
      <c r="F44" s="141"/>
      <c r="G44" s="141"/>
      <c r="H44" s="142"/>
    </row>
    <row r="45" spans="1:12" ht="12.75" customHeight="1" x14ac:dyDescent="0.25">
      <c r="A45" s="21"/>
      <c r="B45" s="22"/>
      <c r="C45" s="141"/>
      <c r="D45" s="141"/>
      <c r="E45" s="141"/>
      <c r="F45" s="141"/>
      <c r="G45" s="141"/>
      <c r="H45" s="142"/>
    </row>
    <row r="46" spans="1:12" ht="12.75" customHeight="1" thickBot="1" x14ac:dyDescent="0.3">
      <c r="A46" s="21"/>
      <c r="B46" s="22"/>
      <c r="C46" s="141"/>
      <c r="D46" s="141"/>
      <c r="E46" s="141"/>
      <c r="F46" s="141"/>
      <c r="G46" s="141"/>
      <c r="H46" s="142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3">
        <v>197345</v>
      </c>
      <c r="D48" s="143">
        <v>-1325</v>
      </c>
      <c r="E48" s="127">
        <f t="shared" ref="E48:E51" si="4">+C48+D48</f>
        <v>196020</v>
      </c>
      <c r="F48" s="127">
        <v>37402.97</v>
      </c>
      <c r="G48" s="127">
        <v>0</v>
      </c>
      <c r="H48" s="144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29">
        <v>42600</v>
      </c>
      <c r="D49" s="129">
        <v>0</v>
      </c>
      <c r="E49" s="127">
        <f t="shared" si="4"/>
        <v>42600</v>
      </c>
      <c r="F49" s="127">
        <v>4362.8100000000004</v>
      </c>
      <c r="G49" s="127">
        <v>0</v>
      </c>
      <c r="H49" s="128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7">
        <v>146650</v>
      </c>
      <c r="D50" s="137">
        <v>1706.64</v>
      </c>
      <c r="E50" s="127">
        <f t="shared" si="4"/>
        <v>148356.64000000001</v>
      </c>
      <c r="F50" s="127">
        <v>69469.539999999994</v>
      </c>
      <c r="G50" s="127">
        <v>0</v>
      </c>
      <c r="H50" s="138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29">
        <v>1200</v>
      </c>
      <c r="D51" s="129">
        <v>0</v>
      </c>
      <c r="E51" s="127">
        <f t="shared" si="4"/>
        <v>1200</v>
      </c>
      <c r="F51" s="127">
        <v>0</v>
      </c>
      <c r="G51" s="127">
        <v>0</v>
      </c>
      <c r="H51" s="145">
        <f t="shared" si="0"/>
        <v>1200</v>
      </c>
    </row>
    <row r="52" spans="1:8" ht="12.75" customHeight="1" x14ac:dyDescent="0.25">
      <c r="A52" s="27"/>
      <c r="B52" s="14" t="s">
        <v>43</v>
      </c>
      <c r="C52" s="132">
        <f>SUM(C48:C51)</f>
        <v>387795</v>
      </c>
      <c r="D52" s="132">
        <f>SUM(D48:D51)</f>
        <v>381.6400000000001</v>
      </c>
      <c r="E52" s="132">
        <f>SUM(E48:E51)</f>
        <v>388176.64000000001</v>
      </c>
      <c r="F52" s="132">
        <f>SUM(F48:F51)</f>
        <v>111235.31999999999</v>
      </c>
      <c r="G52" s="132">
        <f>SUM(G48:G51)</f>
        <v>0</v>
      </c>
      <c r="H52" s="146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29">
        <v>32600</v>
      </c>
      <c r="D53" s="129">
        <v>0</v>
      </c>
      <c r="E53" s="127">
        <f t="shared" ref="E53:E64" si="5">+C53+D53</f>
        <v>32600</v>
      </c>
      <c r="F53" s="127">
        <v>22518.65</v>
      </c>
      <c r="G53" s="127">
        <v>0</v>
      </c>
      <c r="H53" s="145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7">
        <v>63000</v>
      </c>
      <c r="D54" s="127">
        <v>0</v>
      </c>
      <c r="E54" s="127">
        <f t="shared" si="5"/>
        <v>63000</v>
      </c>
      <c r="F54" s="127">
        <v>43885.68</v>
      </c>
      <c r="G54" s="127">
        <v>0</v>
      </c>
      <c r="H54" s="128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29">
        <v>4500</v>
      </c>
      <c r="D55" s="129">
        <v>0</v>
      </c>
      <c r="E55" s="127">
        <f t="shared" si="5"/>
        <v>4500</v>
      </c>
      <c r="F55" s="127">
        <v>0</v>
      </c>
      <c r="G55" s="127">
        <v>0</v>
      </c>
      <c r="H55" s="145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29">
        <v>44600</v>
      </c>
      <c r="D56" s="129">
        <v>-4655.05</v>
      </c>
      <c r="E56" s="127">
        <f t="shared" si="5"/>
        <v>39944.949999999997</v>
      </c>
      <c r="F56" s="127">
        <v>0</v>
      </c>
      <c r="G56" s="127">
        <v>0</v>
      </c>
      <c r="H56" s="145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29">
        <v>4300</v>
      </c>
      <c r="D57" s="129">
        <v>70</v>
      </c>
      <c r="E57" s="127">
        <f t="shared" si="5"/>
        <v>4370</v>
      </c>
      <c r="F57" s="127">
        <v>4320</v>
      </c>
      <c r="G57" s="127">
        <v>0</v>
      </c>
      <c r="H57" s="145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29">
        <v>6500</v>
      </c>
      <c r="D58" s="129">
        <v>420</v>
      </c>
      <c r="E58" s="127">
        <f t="shared" si="5"/>
        <v>6920</v>
      </c>
      <c r="F58" s="127">
        <v>6450</v>
      </c>
      <c r="G58" s="127">
        <v>0</v>
      </c>
      <c r="H58" s="145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29">
        <v>500</v>
      </c>
      <c r="D59" s="129">
        <v>0</v>
      </c>
      <c r="E59" s="127">
        <f t="shared" si="5"/>
        <v>500</v>
      </c>
      <c r="F59" s="127">
        <v>0</v>
      </c>
      <c r="G59" s="127"/>
      <c r="H59" s="145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29">
        <v>37130</v>
      </c>
      <c r="D60" s="129">
        <v>-636</v>
      </c>
      <c r="E60" s="127">
        <f t="shared" si="5"/>
        <v>36494</v>
      </c>
      <c r="F60" s="127">
        <v>2200</v>
      </c>
      <c r="G60" s="127">
        <v>0</v>
      </c>
      <c r="H60" s="145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29">
        <v>35810</v>
      </c>
      <c r="D61" s="129">
        <v>-586.15</v>
      </c>
      <c r="E61" s="127">
        <f t="shared" si="5"/>
        <v>35223.85</v>
      </c>
      <c r="F61" s="127">
        <v>728.25</v>
      </c>
      <c r="G61" s="127">
        <v>0</v>
      </c>
      <c r="H61" s="145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29">
        <v>25000</v>
      </c>
      <c r="D62" s="129">
        <v>0</v>
      </c>
      <c r="E62" s="127">
        <f t="shared" si="5"/>
        <v>25000</v>
      </c>
      <c r="F62" s="127">
        <v>8188.75</v>
      </c>
      <c r="G62" s="127">
        <v>0</v>
      </c>
      <c r="H62" s="145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29">
        <v>598270</v>
      </c>
      <c r="D63" s="129">
        <v>1600</v>
      </c>
      <c r="E63" s="127">
        <f t="shared" si="5"/>
        <v>599870</v>
      </c>
      <c r="F63" s="127">
        <v>585064.92000000004</v>
      </c>
      <c r="G63" s="127">
        <v>0</v>
      </c>
      <c r="H63" s="145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29">
        <v>44460</v>
      </c>
      <c r="D64" s="129">
        <v>8546.86</v>
      </c>
      <c r="E64" s="127">
        <f t="shared" si="5"/>
        <v>53006.86</v>
      </c>
      <c r="F64" s="127">
        <v>43875.58</v>
      </c>
      <c r="G64" s="127">
        <v>0</v>
      </c>
      <c r="H64" s="145">
        <f t="shared" si="0"/>
        <v>9131.2799999999988</v>
      </c>
    </row>
    <row r="65" spans="1:9" ht="12.75" customHeight="1" x14ac:dyDescent="0.25">
      <c r="A65" s="27"/>
      <c r="B65" s="14" t="s">
        <v>43</v>
      </c>
      <c r="C65" s="132">
        <f>SUM(C53:C64)</f>
        <v>896670</v>
      </c>
      <c r="D65" s="132">
        <f>SUM(D53:D64)</f>
        <v>4759.6600000000008</v>
      </c>
      <c r="E65" s="132">
        <f>SUM(E53:E64)</f>
        <v>901429.66</v>
      </c>
      <c r="F65" s="132">
        <f>SUM(F53:F64)</f>
        <v>717231.83</v>
      </c>
      <c r="G65" s="132">
        <f>SUM(G53:G64)</f>
        <v>0</v>
      </c>
      <c r="H65" s="146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29">
        <v>11035</v>
      </c>
      <c r="D66" s="129">
        <v>597.4</v>
      </c>
      <c r="E66" s="127">
        <f t="shared" ref="E66:E68" si="6">+C66+D66</f>
        <v>11632.4</v>
      </c>
      <c r="F66" s="127">
        <v>3632.4</v>
      </c>
      <c r="G66" s="129">
        <v>0</v>
      </c>
      <c r="H66" s="145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29">
        <v>11460</v>
      </c>
      <c r="D67" s="129">
        <v>51</v>
      </c>
      <c r="E67" s="127">
        <f t="shared" si="6"/>
        <v>11511</v>
      </c>
      <c r="F67" s="127">
        <v>1574</v>
      </c>
      <c r="G67" s="127">
        <v>0</v>
      </c>
      <c r="H67" s="145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29">
        <v>20000</v>
      </c>
      <c r="D68" s="129">
        <v>1325</v>
      </c>
      <c r="E68" s="127">
        <f t="shared" si="6"/>
        <v>21325</v>
      </c>
      <c r="F68" s="127">
        <v>6325</v>
      </c>
      <c r="G68" s="127">
        <v>0</v>
      </c>
      <c r="H68" s="145">
        <f t="shared" si="0"/>
        <v>15000</v>
      </c>
    </row>
    <row r="69" spans="1:9" ht="12.75" customHeight="1" x14ac:dyDescent="0.25">
      <c r="A69" s="27"/>
      <c r="B69" s="14" t="s">
        <v>43</v>
      </c>
      <c r="C69" s="132">
        <f>SUM(C66:C68)</f>
        <v>42495</v>
      </c>
      <c r="D69" s="132">
        <f>SUM(D66:D68)</f>
        <v>1973.4</v>
      </c>
      <c r="E69" s="132">
        <f>SUM(E66:E68)</f>
        <v>44468.4</v>
      </c>
      <c r="F69" s="132">
        <f>SUM(F66:F68)</f>
        <v>11531.4</v>
      </c>
      <c r="G69" s="132">
        <f>SUM(G66:G68)</f>
        <v>0</v>
      </c>
      <c r="H69" s="146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29">
        <v>7000</v>
      </c>
      <c r="D70" s="129">
        <v>75</v>
      </c>
      <c r="E70" s="127">
        <f t="shared" ref="E70:E71" si="7">+C70+D70</f>
        <v>7075</v>
      </c>
      <c r="F70" s="127">
        <v>75</v>
      </c>
      <c r="G70" s="127">
        <v>0</v>
      </c>
      <c r="H70" s="145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29">
        <v>78800</v>
      </c>
      <c r="D71" s="129">
        <v>-12680.29</v>
      </c>
      <c r="E71" s="127">
        <f t="shared" si="7"/>
        <v>66119.709999999992</v>
      </c>
      <c r="F71" s="127">
        <v>0</v>
      </c>
      <c r="G71" s="127">
        <v>0</v>
      </c>
      <c r="H71" s="145">
        <f t="shared" si="0"/>
        <v>66119.709999999992</v>
      </c>
    </row>
    <row r="72" spans="1:9" ht="12.75" customHeight="1" x14ac:dyDescent="0.25">
      <c r="A72" s="27"/>
      <c r="B72" s="14" t="s">
        <v>43</v>
      </c>
      <c r="C72" s="132">
        <f>SUM(C70:C71)</f>
        <v>85800</v>
      </c>
      <c r="D72" s="132">
        <f>SUM(D70:D71)</f>
        <v>-12605.29</v>
      </c>
      <c r="E72" s="132">
        <f>SUM(E70:E71)</f>
        <v>73194.709999999992</v>
      </c>
      <c r="F72" s="132">
        <f>SUM(F70:F71)</f>
        <v>75</v>
      </c>
      <c r="G72" s="132">
        <f>SUM(G70:G71)</f>
        <v>0</v>
      </c>
      <c r="H72" s="145">
        <f t="shared" si="0"/>
        <v>73119.709999999992</v>
      </c>
    </row>
    <row r="73" spans="1:9" ht="12.75" customHeight="1" x14ac:dyDescent="0.25">
      <c r="A73" s="28"/>
      <c r="B73" s="14" t="s">
        <v>24</v>
      </c>
      <c r="C73" s="132">
        <f>+C72+C69+C65+C52+C43</f>
        <v>2659864</v>
      </c>
      <c r="D73" s="132">
        <f>+D72+D69+D65+D52+D43</f>
        <v>-414912.74000000005</v>
      </c>
      <c r="E73" s="133">
        <f>+E72+E69+E65+E52+E43</f>
        <v>2244951.2600000002</v>
      </c>
      <c r="F73" s="134">
        <f>+F72+F69+F65+F52+F43</f>
        <v>1477403.93</v>
      </c>
      <c r="G73" s="147">
        <f>+G72+G69+G65+G52+G43</f>
        <v>0</v>
      </c>
      <c r="H73" s="148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29">
        <v>4710</v>
      </c>
      <c r="D74" s="129">
        <v>0</v>
      </c>
      <c r="E74" s="127">
        <f>+C74+D74</f>
        <v>4710</v>
      </c>
      <c r="F74" s="127">
        <v>2992.72</v>
      </c>
      <c r="G74" s="127">
        <v>0</v>
      </c>
      <c r="H74" s="145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2">
        <f>SUM(C74)</f>
        <v>4710</v>
      </c>
      <c r="D75" s="132">
        <f>SUM(D74)</f>
        <v>0</v>
      </c>
      <c r="E75" s="132">
        <f>SUM(E74)</f>
        <v>4710</v>
      </c>
      <c r="F75" s="132">
        <f>SUM(F74)</f>
        <v>2992.72</v>
      </c>
      <c r="G75" s="132">
        <f>SUM(G74)</f>
        <v>0</v>
      </c>
      <c r="H75" s="145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29">
        <v>48000</v>
      </c>
      <c r="D76" s="129">
        <v>-11975.72</v>
      </c>
      <c r="E76" s="127">
        <f t="shared" ref="E76:E78" si="9">+C76+D76</f>
        <v>36024.28</v>
      </c>
      <c r="F76" s="127">
        <v>36024.28</v>
      </c>
      <c r="G76" s="127">
        <v>0</v>
      </c>
      <c r="H76" s="145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29">
        <v>26000</v>
      </c>
      <c r="D77" s="129">
        <v>13004.99</v>
      </c>
      <c r="E77" s="127">
        <f t="shared" si="9"/>
        <v>39004.99</v>
      </c>
      <c r="F77" s="127">
        <v>39004.99</v>
      </c>
      <c r="G77" s="127">
        <v>0</v>
      </c>
      <c r="H77" s="145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29">
        <v>25</v>
      </c>
      <c r="D78" s="129">
        <v>0</v>
      </c>
      <c r="E78" s="127">
        <f t="shared" si="9"/>
        <v>25</v>
      </c>
      <c r="F78" s="127">
        <v>25</v>
      </c>
      <c r="G78" s="129">
        <v>0</v>
      </c>
      <c r="H78" s="145">
        <f t="shared" si="8"/>
        <v>0</v>
      </c>
    </row>
    <row r="79" spans="1:9" ht="12.75" customHeight="1" x14ac:dyDescent="0.25">
      <c r="A79" s="27"/>
      <c r="B79" s="14" t="s">
        <v>43</v>
      </c>
      <c r="C79" s="132">
        <f>SUM(C76:C78)</f>
        <v>74025</v>
      </c>
      <c r="D79" s="132">
        <f>SUM(D76:D77)</f>
        <v>1029.2700000000004</v>
      </c>
      <c r="E79" s="132">
        <f>SUM(E76:E78)</f>
        <v>75054.26999999999</v>
      </c>
      <c r="F79" s="132">
        <f>SUM(F76:F78)</f>
        <v>75054.26999999999</v>
      </c>
      <c r="G79" s="132">
        <f>SUM(G76:G78)</f>
        <v>0</v>
      </c>
      <c r="H79" s="145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2">
        <f>+C79+C75</f>
        <v>78735</v>
      </c>
      <c r="D80" s="132">
        <f>+D75+D79</f>
        <v>1029.2700000000004</v>
      </c>
      <c r="E80" s="133">
        <f>+E79+E75</f>
        <v>79764.26999999999</v>
      </c>
      <c r="F80" s="134">
        <f>+F79+F75</f>
        <v>78046.989999999991</v>
      </c>
      <c r="G80" s="147">
        <f>+G75+G79</f>
        <v>0</v>
      </c>
      <c r="H80" s="148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29">
        <v>4000</v>
      </c>
      <c r="D81" s="129">
        <v>0</v>
      </c>
      <c r="E81" s="127">
        <f t="shared" ref="E81:E82" si="10">+C81+D81</f>
        <v>4000</v>
      </c>
      <c r="F81" s="127"/>
      <c r="G81" s="129">
        <v>0</v>
      </c>
      <c r="H81" s="145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29">
        <v>0</v>
      </c>
      <c r="D82" s="129">
        <v>0</v>
      </c>
      <c r="E82" s="127">
        <f t="shared" si="10"/>
        <v>0</v>
      </c>
      <c r="F82" s="127">
        <v>0</v>
      </c>
      <c r="G82" s="129">
        <v>0</v>
      </c>
      <c r="H82" s="145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2">
        <f>C82+C81</f>
        <v>4000</v>
      </c>
      <c r="D83" s="132">
        <f>SUM(D81:D82)</f>
        <v>0</v>
      </c>
      <c r="E83" s="132">
        <f>SUM(E81:E82)</f>
        <v>4000</v>
      </c>
      <c r="F83" s="132">
        <f>SUM(F81:F82)</f>
        <v>0</v>
      </c>
      <c r="G83" s="132">
        <f>SUM(G81)</f>
        <v>0</v>
      </c>
      <c r="H83" s="146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29">
        <v>5500</v>
      </c>
      <c r="D84" s="129">
        <v>0</v>
      </c>
      <c r="E84" s="127">
        <f>+C84+D84</f>
        <v>5500</v>
      </c>
      <c r="F84" s="127">
        <v>5242.17</v>
      </c>
      <c r="G84" s="129">
        <v>0</v>
      </c>
      <c r="H84" s="145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49">
        <f>SUM(C84)</f>
        <v>5500</v>
      </c>
      <c r="D85" s="149">
        <f>SUM(D84)</f>
        <v>0</v>
      </c>
      <c r="E85" s="149">
        <f>SUM(E84)</f>
        <v>5500</v>
      </c>
      <c r="F85" s="149">
        <f>SUM(F84)</f>
        <v>5242.17</v>
      </c>
      <c r="G85" s="149">
        <f>SUM(G84)</f>
        <v>0</v>
      </c>
      <c r="H85" s="150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1">
        <f>+C83+C85</f>
        <v>9500</v>
      </c>
      <c r="D86" s="151">
        <f t="shared" ref="D86:H86" si="11">+D83+D85</f>
        <v>0</v>
      </c>
      <c r="E86" s="152">
        <f t="shared" si="11"/>
        <v>9500</v>
      </c>
      <c r="F86" s="153">
        <f t="shared" si="11"/>
        <v>5242.17</v>
      </c>
      <c r="G86" s="154">
        <f t="shared" si="11"/>
        <v>0</v>
      </c>
      <c r="H86" s="155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1"/>
      <c r="D87" s="141"/>
      <c r="E87" s="141"/>
      <c r="F87" s="141"/>
      <c r="G87" s="141"/>
      <c r="H87" s="141"/>
      <c r="I87" s="30"/>
    </row>
    <row r="88" spans="1:9" s="31" customFormat="1" ht="12.75" customHeight="1" x14ac:dyDescent="0.25">
      <c r="A88" s="22"/>
      <c r="B88" s="22"/>
      <c r="C88" s="141"/>
      <c r="D88" s="141"/>
      <c r="E88" s="141"/>
      <c r="F88" s="141"/>
      <c r="G88" s="141"/>
      <c r="H88" s="141"/>
      <c r="I88" s="30"/>
    </row>
    <row r="89" spans="1:9" s="31" customFormat="1" ht="12.75" customHeight="1" x14ac:dyDescent="0.25">
      <c r="A89" s="22"/>
      <c r="B89" s="22"/>
      <c r="C89" s="141"/>
      <c r="D89" s="141"/>
      <c r="E89" s="141"/>
      <c r="F89" s="141"/>
      <c r="G89" s="141"/>
      <c r="H89" s="141"/>
      <c r="I89" s="30"/>
    </row>
    <row r="90" spans="1:9" s="31" customFormat="1" ht="12.75" customHeight="1" thickBot="1" x14ac:dyDescent="0.3">
      <c r="A90" s="22"/>
      <c r="B90" s="22"/>
      <c r="C90" s="141"/>
      <c r="D90" s="141"/>
      <c r="E90" s="141"/>
      <c r="F90" s="141"/>
      <c r="G90" s="141"/>
      <c r="H90" s="141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6">
        <v>3060</v>
      </c>
      <c r="D92" s="156">
        <v>-125</v>
      </c>
      <c r="E92" s="143">
        <f t="shared" ref="E92:E97" si="12">+C92+D92</f>
        <v>2935</v>
      </c>
      <c r="F92" s="143">
        <v>0</v>
      </c>
      <c r="G92" s="156">
        <v>0</v>
      </c>
      <c r="H92" s="144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0">
        <v>6760</v>
      </c>
      <c r="D93" s="130">
        <v>0</v>
      </c>
      <c r="E93" s="127">
        <f t="shared" si="12"/>
        <v>6760</v>
      </c>
      <c r="F93" s="127">
        <v>0</v>
      </c>
      <c r="G93" s="130">
        <v>0</v>
      </c>
      <c r="H93" s="145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0">
        <v>500</v>
      </c>
      <c r="D94" s="130">
        <v>0</v>
      </c>
      <c r="E94" s="127">
        <f t="shared" si="12"/>
        <v>500</v>
      </c>
      <c r="F94" s="127">
        <v>0</v>
      </c>
      <c r="G94" s="130">
        <v>0</v>
      </c>
      <c r="H94" s="145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0">
        <v>16000</v>
      </c>
      <c r="D95" s="130">
        <v>0</v>
      </c>
      <c r="E95" s="127">
        <f t="shared" si="12"/>
        <v>16000</v>
      </c>
      <c r="F95" s="127">
        <v>0</v>
      </c>
      <c r="G95" s="130">
        <v>0</v>
      </c>
      <c r="H95" s="145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29">
        <v>1000</v>
      </c>
      <c r="D96" s="129">
        <v>0</v>
      </c>
      <c r="E96" s="127">
        <f t="shared" si="12"/>
        <v>1000</v>
      </c>
      <c r="F96" s="127">
        <v>0</v>
      </c>
      <c r="G96" s="129">
        <v>0</v>
      </c>
      <c r="H96" s="145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29">
        <v>0</v>
      </c>
      <c r="D97" s="129">
        <v>125</v>
      </c>
      <c r="E97" s="127">
        <f t="shared" si="12"/>
        <v>125</v>
      </c>
      <c r="F97" s="127">
        <v>125</v>
      </c>
      <c r="G97" s="129">
        <v>0</v>
      </c>
      <c r="H97" s="145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2">
        <f>SUM(C92:C97)</f>
        <v>27320</v>
      </c>
      <c r="D98" s="132">
        <f>SUM(D92:D97)</f>
        <v>0</v>
      </c>
      <c r="E98" s="132">
        <f>SUM(E92:E97)</f>
        <v>27320</v>
      </c>
      <c r="F98" s="132">
        <f>SUM(F92:F97)</f>
        <v>125</v>
      </c>
      <c r="G98" s="132">
        <f>SUM(G96)</f>
        <v>0</v>
      </c>
      <c r="H98" s="146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29">
        <v>9235</v>
      </c>
      <c r="D99" s="129"/>
      <c r="E99" s="127">
        <f>+C99+D99</f>
        <v>9235</v>
      </c>
      <c r="F99" s="129">
        <v>0</v>
      </c>
      <c r="G99" s="129">
        <v>0</v>
      </c>
      <c r="H99" s="145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7">
        <f>+C99</f>
        <v>9235</v>
      </c>
      <c r="D100" s="157">
        <f>+D99</f>
        <v>0</v>
      </c>
      <c r="E100" s="158">
        <f>+E99</f>
        <v>9235</v>
      </c>
      <c r="F100" s="158">
        <f>+F99</f>
        <v>0</v>
      </c>
      <c r="G100" s="158">
        <f>SUM(G99)</f>
        <v>0</v>
      </c>
      <c r="H100" s="159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0">
        <f>+C98+C100</f>
        <v>36555</v>
      </c>
      <c r="D101" s="160">
        <f>+D100+D98</f>
        <v>0</v>
      </c>
      <c r="E101" s="161">
        <f>+E100+E98</f>
        <v>36555</v>
      </c>
      <c r="F101" s="162">
        <f>+F100+F98</f>
        <v>125</v>
      </c>
      <c r="G101" s="163">
        <v>0</v>
      </c>
      <c r="H101" s="164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5">
        <f>+C101+C86+C80+C73+C24</f>
        <v>10687404</v>
      </c>
      <c r="D102" s="166">
        <f>+D101+D86+D80+D73+D24</f>
        <v>0</v>
      </c>
      <c r="E102" s="167">
        <f>+E24+E73+E80+E101+E86</f>
        <v>10687404</v>
      </c>
      <c r="F102" s="168">
        <f>+F24+F73+F80+F101+F86</f>
        <v>3922598.8099999996</v>
      </c>
      <c r="G102" s="169">
        <f>+G24+G73+G80+G101+G86</f>
        <v>112147.01000000001</v>
      </c>
      <c r="H102" s="170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EJECUCION ENE 2020</vt:lpstr>
      <vt:lpstr>EJECUCION FEB 2020</vt:lpstr>
      <vt:lpstr>EJECUCION MAR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2020-07-29T03:03:07Z</dcterms:modified>
</cp:coreProperties>
</file>